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4EFFBDDA-1524-48B5-ABD7-296BEBBCEDB3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Оценка по компетенциям" sheetId="1" r:id="rId1"/>
  </sheets>
  <definedNames>
    <definedName name="S_Компетенции_должности_B">'Оценка по компетенциям'!$A$25</definedName>
    <definedName name="S_Компетенции_должности_E">'Оценка по компетенциям'!$D$41</definedName>
    <definedName name="S_Компетенции_физлица_B">'Оценка по компетенциям'!$A$10</definedName>
    <definedName name="S_Компетенции_физлица_E">'Оценка по компетенциям'!$D$24</definedName>
    <definedName name="S_Оргединицы_B">'Оценка по компетенциям'!$A$6</definedName>
    <definedName name="S_Оргединицы_E">'Оценка по компетенциям'!$H$9</definedName>
    <definedName name="S_Текущий_грейд_B">'Оценка по компетенциям'!$A$4</definedName>
    <definedName name="S_Текущий_грейд_E">'Оценка по компетенциям'!$B$5</definedName>
    <definedName name="S_ФИО_B">'Оценка по компетенциям'!$A$1</definedName>
    <definedName name="S_ФИО_E">'Оценка по компетенциям'!$B$2</definedName>
    <definedName name="Компетенции_должности">'Оценка по компетенциям'!$A$40</definedName>
    <definedName name="Компетенции_физлица">'Оценка по компетенциям'!$A$23</definedName>
    <definedName name="Оргединицы">'Оценка по компетенциям'!$A$8</definedName>
    <definedName name="Текущий_грейд">'Оценка по компетенциям'!$A$5</definedName>
    <definedName name="ФИО">'Оценка по компетенциям'!$A$2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12" i="1"/>
  <c r="G12" i="1" s="1"/>
  <c r="E13" i="1"/>
  <c r="G13" i="1" s="1"/>
  <c r="E14" i="1"/>
  <c r="F14" i="1" s="1"/>
  <c r="E15" i="1"/>
  <c r="F15" i="1" s="1"/>
  <c r="E16" i="1"/>
  <c r="G16" i="1" s="1"/>
  <c r="E17" i="1"/>
  <c r="F17" i="1" s="1"/>
  <c r="E18" i="1"/>
  <c r="F18" i="1" s="1"/>
  <c r="E19" i="1"/>
  <c r="F19" i="1" s="1"/>
  <c r="E20" i="1"/>
  <c r="G20" i="1" s="1"/>
  <c r="E21" i="1"/>
  <c r="G21" i="1" s="1"/>
  <c r="E22" i="1"/>
  <c r="G22" i="1" s="1"/>
  <c r="E40" i="1"/>
  <c r="F40" i="1" s="1"/>
  <c r="E23" i="1"/>
  <c r="F23" i="1" s="1"/>
  <c r="F22" i="1" l="1"/>
  <c r="F21" i="1"/>
  <c r="F20" i="1"/>
  <c r="G19" i="1"/>
  <c r="G18" i="1"/>
  <c r="G17" i="1"/>
  <c r="F16" i="1"/>
  <c r="G14" i="1"/>
  <c r="F13" i="1"/>
  <c r="F12" i="1"/>
  <c r="G15" i="1"/>
  <c r="G23" i="1"/>
</calcChain>
</file>

<file path=xl/sharedStrings.xml><?xml version="1.0" encoding="utf-8"?>
<sst xmlns="http://schemas.openxmlformats.org/spreadsheetml/2006/main" count="82" uniqueCount="43">
  <si>
    <t>Текущий грейд</t>
  </si>
  <si>
    <t>Оргединица</t>
  </si>
  <si>
    <t>Вышестоящее подразделение</t>
  </si>
  <si>
    <t>Нижняя граница грейда</t>
  </si>
  <si>
    <t>Верхняя граница грейда</t>
  </si>
  <si>
    <t>Занято штатных единиц</t>
  </si>
  <si>
    <t>Компетенции физлица</t>
  </si>
  <si>
    <t>Тип компетенции</t>
  </si>
  <si>
    <t>Компетенция</t>
  </si>
  <si>
    <t>Уровень развития компетенции</t>
  </si>
  <si>
    <t>Компетенции должности</t>
  </si>
  <si>
    <t>Уровень развития компетенции в баллах (физлица)</t>
  </si>
  <si>
    <t>Уровень развития компетенции в баллах (должности)</t>
  </si>
  <si>
    <t>Индикатор</t>
  </si>
  <si>
    <t>Индикатор (цифра)</t>
  </si>
  <si>
    <t>Антонов Иван Петрович</t>
  </si>
  <si>
    <t>Директор</t>
  </si>
  <si>
    <t>ООО "Инженерные решения"</t>
  </si>
  <si>
    <t>Личностно-деловые компетенции</t>
  </si>
  <si>
    <t>Готовность к изменениям</t>
  </si>
  <si>
    <t>3. Уровень опыта</t>
  </si>
  <si>
    <t>Командная работа</t>
  </si>
  <si>
    <t>Ответственность</t>
  </si>
  <si>
    <t>4. Уровень мастерства</t>
  </si>
  <si>
    <t>Понимание бизнеса и структуры организации</t>
  </si>
  <si>
    <t>5. Экспертный уровень</t>
  </si>
  <si>
    <t>Системное мышление</t>
  </si>
  <si>
    <t>Профессиональные компетенции</t>
  </si>
  <si>
    <t>Анализ и решение проблем</t>
  </si>
  <si>
    <t>Использование информационных систем</t>
  </si>
  <si>
    <t>2. Уровень знания</t>
  </si>
  <si>
    <t>Следование стандартам деятельности</t>
  </si>
  <si>
    <t>Управленческие компетенции</t>
  </si>
  <si>
    <t>Бизнес-планирование</t>
  </si>
  <si>
    <t>Коллегиальный стиль принятия решений</t>
  </si>
  <si>
    <t>Развитие подчиненных</t>
  </si>
  <si>
    <t>Стратегическое мышление</t>
  </si>
  <si>
    <t>Ориентация на результат</t>
  </si>
  <si>
    <t>Открытость новому</t>
  </si>
  <si>
    <t>Владение нормативно-правовой базой</t>
  </si>
  <si>
    <t>Ориентация на клиентов</t>
  </si>
  <si>
    <t>Мотивация достижения</t>
  </si>
  <si>
    <t>Развивающее лидерство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</si>
</sst>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1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3">
    <cellStyle name="Обычный" xfId="0" builtinId="0"/>
    <cellStyle name="Обычный 2" xfId="2" xr:uid="{18D5B007-D2B7-45C0-B18F-2DD02DE3E73A}"/>
    <cellStyle name="Обычный 3" xfId="1" xr:uid="{C08648E6-4F0B-4FFF-9A3A-3C67467BAFFB}"/>
  </cellStyles>
  <dxfs count="10">
    <dxf>
      <fill>
        <patternFill>
          <bgColor rgb="FFF85656"/>
        </patternFill>
      </fill>
    </dxf>
    <dxf>
      <fill>
        <patternFill>
          <bgColor rgb="FFF85656"/>
        </patternFill>
      </fill>
    </dxf>
    <dxf>
      <fill>
        <patternFill>
          <bgColor rgb="FF92D050"/>
        </patternFill>
      </fill>
    </dxf>
    <dxf>
      <fill>
        <patternFill>
          <bgColor rgb="FFF4F7BB"/>
        </patternFill>
      </fill>
    </dxf>
    <dxf>
      <fill>
        <patternFill>
          <bgColor rgb="FFF85656"/>
        </patternFill>
      </fill>
    </dxf>
    <dxf>
      <fill>
        <patternFill>
          <bgColor rgb="FFB8CCE4"/>
        </patternFill>
      </fill>
    </dxf>
    <dxf>
      <fill>
        <patternFill>
          <bgColor rgb="FF92D050"/>
        </patternFill>
      </fill>
    </dxf>
    <dxf>
      <fill>
        <patternFill>
          <bgColor rgb="FFF4F7BB"/>
        </patternFill>
      </fill>
    </dxf>
    <dxf>
      <fill>
        <patternFill>
          <bgColor rgb="FFF85656"/>
        </patternFill>
      </fill>
    </dxf>
    <dxf>
      <fill>
        <patternFill>
          <bgColor rgb="FFB8CCE4"/>
        </patternFill>
      </fill>
    </dxf>
  </dxfs>
  <tableStyles count="0" defaultTableStyle="TableStyleMedium2" defaultPivotStyle="PivotStyleLight16"/>
  <colors>
    <mruColors>
      <color rgb="FFF85656"/>
      <color rgb="FFB8CCE4"/>
      <color rgb="FFF4F7BB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G40"/>
  <sheetViews>
    <sheetView tabSelected="1" zoomScaleNormal="100" workbookViewId="0">
      <selection activeCell="A36" sqref="A36:A40"/>
    </sheetView>
  </sheetViews>
  <sheetFormatPr defaultColWidth="2.88671875" defaultRowHeight="13.5" customHeight="1" x14ac:dyDescent="0.25"/>
  <cols>
    <col min="1" max="2" width="36.6640625" customWidth="1"/>
    <col min="3" max="5" width="25.77734375" customWidth="1"/>
    <col min="6" max="6" width="45.77734375" customWidth="1"/>
    <col min="7" max="7" width="25.77734375" hidden="1" customWidth="1"/>
    <col min="8" max="8" width="25.77734375" customWidth="1"/>
  </cols>
  <sheetData>
    <row r="2" spans="1:7" ht="13.5" customHeight="1" x14ac:dyDescent="0.25">
      <c r="A2" s="1" t="s">
        <v>15</v>
      </c>
    </row>
    <row r="4" spans="1:7" ht="13.5" customHeight="1" x14ac:dyDescent="0.25">
      <c r="A4" s="5" t="s">
        <v>0</v>
      </c>
    </row>
    <row r="5" spans="1:7" ht="13.5" customHeight="1" x14ac:dyDescent="0.25">
      <c r="A5" s="6">
        <v>8</v>
      </c>
    </row>
    <row r="7" spans="1:7" ht="13.5" customHeight="1" x14ac:dyDescent="0.25">
      <c r="A7" s="4" t="s">
        <v>1</v>
      </c>
      <c r="B7" s="2" t="s">
        <v>2</v>
      </c>
      <c r="C7" s="2" t="s">
        <v>3</v>
      </c>
      <c r="D7" s="2" t="s">
        <v>4</v>
      </c>
      <c r="E7" s="2" t="s">
        <v>5</v>
      </c>
    </row>
    <row r="8" spans="1:7" ht="13.2" x14ac:dyDescent="0.25">
      <c r="A8" s="3" t="s">
        <v>16</v>
      </c>
      <c r="B8" s="3" t="s">
        <v>17</v>
      </c>
      <c r="C8" s="6">
        <v>7</v>
      </c>
      <c r="D8" s="6">
        <v>9</v>
      </c>
      <c r="E8" s="6">
        <v>1</v>
      </c>
    </row>
    <row r="10" spans="1:7" ht="13.5" customHeight="1" x14ac:dyDescent="0.25">
      <c r="A10" s="1" t="s">
        <v>6</v>
      </c>
    </row>
    <row r="11" spans="1:7" ht="39.6" x14ac:dyDescent="0.25">
      <c r="A11" s="7" t="s">
        <v>7</v>
      </c>
      <c r="B11" s="7" t="s">
        <v>8</v>
      </c>
      <c r="C11" s="7" t="s">
        <v>9</v>
      </c>
      <c r="D11" s="7" t="s">
        <v>11</v>
      </c>
      <c r="E11" s="7" t="s">
        <v>12</v>
      </c>
      <c r="F11" s="7" t="s">
        <v>13</v>
      </c>
      <c r="G11" s="7" t="s">
        <v>14</v>
      </c>
    </row>
    <row r="12" spans="1:7" ht="13.2" x14ac:dyDescent="0.25">
      <c r="A12" s="8" t="s">
        <v>18</v>
      </c>
      <c r="B12" s="3" t="s">
        <v>19</v>
      </c>
      <c r="C12" s="3" t="s">
        <v>20</v>
      </c>
      <c r="D12" s="6">
        <v>4</v>
      </c>
      <c r="E12" s="6">
        <f t="shared" ref="E12:E22" si="0">IFERROR(VLOOKUP(B12,$B$26:$D$41,3,FALSE),0)</f>
        <v>4</v>
      </c>
      <c r="F12" s="3" t="str">
        <f t="shared" ref="F12:F22" si="1">IF(D12=E12,"Компетенция развита на должном уровне",IF(E12=0,"Компетенция не требуется для должности",IF(E12&gt;D12,"Компетенция развита недостаточно","Компетенция развита выше необходимого уровня")))</f>
        <v>Компетенция развита на должном уровне</v>
      </c>
      <c r="G12" s="6">
        <f t="shared" ref="G12:G22" si="2">IF(D12=E12,1,IF(E12=0,0,IF(E12&gt;D12,-1,2)))</f>
        <v>1</v>
      </c>
    </row>
    <row r="13" spans="1:7" ht="13.2" x14ac:dyDescent="0.25">
      <c r="A13" s="9"/>
      <c r="B13" s="3" t="s">
        <v>21</v>
      </c>
      <c r="C13" s="3" t="s">
        <v>20</v>
      </c>
      <c r="D13" s="6">
        <v>4</v>
      </c>
      <c r="E13" s="6">
        <f t="shared" si="0"/>
        <v>0</v>
      </c>
      <c r="F13" s="3" t="str">
        <f t="shared" si="1"/>
        <v>Компетенция не требуется для должности</v>
      </c>
      <c r="G13" s="6">
        <f t="shared" si="2"/>
        <v>0</v>
      </c>
    </row>
    <row r="14" spans="1:7" ht="13.2" x14ac:dyDescent="0.25">
      <c r="A14" s="9"/>
      <c r="B14" s="3" t="s">
        <v>22</v>
      </c>
      <c r="C14" s="3" t="s">
        <v>23</v>
      </c>
      <c r="D14" s="6">
        <v>4</v>
      </c>
      <c r="E14" s="6">
        <f t="shared" si="0"/>
        <v>5</v>
      </c>
      <c r="F14" s="3" t="str">
        <f t="shared" si="1"/>
        <v>Компетенция развита недостаточно</v>
      </c>
      <c r="G14" s="6">
        <f t="shared" si="2"/>
        <v>-1</v>
      </c>
    </row>
    <row r="15" spans="1:7" ht="26.4" x14ac:dyDescent="0.25">
      <c r="A15" s="9"/>
      <c r="B15" s="3" t="s">
        <v>24</v>
      </c>
      <c r="C15" s="3" t="s">
        <v>25</v>
      </c>
      <c r="D15" s="6">
        <v>5</v>
      </c>
      <c r="E15" s="6">
        <f t="shared" si="0"/>
        <v>5</v>
      </c>
      <c r="F15" s="3" t="str">
        <f t="shared" si="1"/>
        <v>Компетенция развита на должном уровне</v>
      </c>
      <c r="G15" s="6">
        <f t="shared" si="2"/>
        <v>1</v>
      </c>
    </row>
    <row r="16" spans="1:7" ht="13.2" x14ac:dyDescent="0.25">
      <c r="A16" s="10"/>
      <c r="B16" s="3" t="s">
        <v>26</v>
      </c>
      <c r="C16" s="3" t="s">
        <v>25</v>
      </c>
      <c r="D16" s="6">
        <v>5</v>
      </c>
      <c r="E16" s="6">
        <f t="shared" si="0"/>
        <v>4</v>
      </c>
      <c r="F16" s="3" t="str">
        <f t="shared" si="1"/>
        <v>Компетенция развита выше необходимого уровня</v>
      </c>
      <c r="G16" s="6">
        <f t="shared" si="2"/>
        <v>2</v>
      </c>
    </row>
    <row r="17" spans="1:7" ht="13.2" x14ac:dyDescent="0.25">
      <c r="A17" s="8" t="s">
        <v>27</v>
      </c>
      <c r="B17" s="3" t="s">
        <v>28</v>
      </c>
      <c r="C17" s="3" t="s">
        <v>20</v>
      </c>
      <c r="D17" s="6">
        <v>4</v>
      </c>
      <c r="E17" s="6">
        <f t="shared" si="0"/>
        <v>4</v>
      </c>
      <c r="F17" s="3" t="str">
        <f t="shared" si="1"/>
        <v>Компетенция развита на должном уровне</v>
      </c>
      <c r="G17" s="6">
        <f t="shared" si="2"/>
        <v>1</v>
      </c>
    </row>
    <row r="18" spans="1:7" ht="26.4" x14ac:dyDescent="0.25">
      <c r="A18" s="9"/>
      <c r="B18" s="3" t="s">
        <v>29</v>
      </c>
      <c r="C18" s="3" t="s">
        <v>30</v>
      </c>
      <c r="D18" s="6">
        <v>2</v>
      </c>
      <c r="E18" s="6">
        <f t="shared" si="0"/>
        <v>0</v>
      </c>
      <c r="F18" s="3" t="str">
        <f t="shared" si="1"/>
        <v>Компетенция не требуется для должности</v>
      </c>
      <c r="G18" s="6">
        <f t="shared" si="2"/>
        <v>0</v>
      </c>
    </row>
    <row r="19" spans="1:7" ht="13.2" x14ac:dyDescent="0.25">
      <c r="A19" s="10"/>
      <c r="B19" s="3" t="s">
        <v>31</v>
      </c>
      <c r="C19" s="3" t="s">
        <v>20</v>
      </c>
      <c r="D19" s="6">
        <v>4</v>
      </c>
      <c r="E19" s="6">
        <f t="shared" si="0"/>
        <v>0</v>
      </c>
      <c r="F19" s="3" t="str">
        <f t="shared" si="1"/>
        <v>Компетенция не требуется для должности</v>
      </c>
      <c r="G19" s="6">
        <f t="shared" si="2"/>
        <v>0</v>
      </c>
    </row>
    <row r="20" spans="1:7" ht="13.2" x14ac:dyDescent="0.25">
      <c r="A20" s="8" t="s">
        <v>32</v>
      </c>
      <c r="B20" s="3" t="s">
        <v>33</v>
      </c>
      <c r="C20" s="3" t="s">
        <v>25</v>
      </c>
      <c r="D20" s="6">
        <v>5</v>
      </c>
      <c r="E20" s="6">
        <f t="shared" si="0"/>
        <v>5</v>
      </c>
      <c r="F20" s="3" t="str">
        <f t="shared" si="1"/>
        <v>Компетенция развита на должном уровне</v>
      </c>
      <c r="G20" s="6">
        <f t="shared" si="2"/>
        <v>1</v>
      </c>
    </row>
    <row r="21" spans="1:7" ht="26.4" x14ac:dyDescent="0.25">
      <c r="A21" s="9"/>
      <c r="B21" s="3" t="s">
        <v>34</v>
      </c>
      <c r="C21" s="3" t="s">
        <v>23</v>
      </c>
      <c r="D21" s="6">
        <v>4</v>
      </c>
      <c r="E21" s="6">
        <f t="shared" si="0"/>
        <v>5</v>
      </c>
      <c r="F21" s="3" t="str">
        <f t="shared" si="1"/>
        <v>Компетенция развита недостаточно</v>
      </c>
      <c r="G21" s="6">
        <f t="shared" si="2"/>
        <v>-1</v>
      </c>
    </row>
    <row r="22" spans="1:7" ht="13.2" x14ac:dyDescent="0.25">
      <c r="A22" s="9"/>
      <c r="B22" s="3" t="s">
        <v>35</v>
      </c>
      <c r="C22" s="3" t="s">
        <v>20</v>
      </c>
      <c r="D22" s="6">
        <v>4</v>
      </c>
      <c r="E22" s="6">
        <f t="shared" si="0"/>
        <v>0</v>
      </c>
      <c r="F22" s="3" t="str">
        <f t="shared" si="1"/>
        <v>Компетенция не требуется для должности</v>
      </c>
      <c r="G22" s="6">
        <f t="shared" si="2"/>
        <v>0</v>
      </c>
    </row>
    <row r="23" spans="1:7" ht="13.2" x14ac:dyDescent="0.25">
      <c r="A23" s="10"/>
      <c r="B23" s="3" t="s">
        <v>36</v>
      </c>
      <c r="C23" s="3" t="s">
        <v>23</v>
      </c>
      <c r="D23" s="6">
        <v>4</v>
      </c>
      <c r="E23" s="6">
        <f>IFERROR(VLOOKUP(B23,$B$26:$D$41,3,FALSE),0)</f>
        <v>5</v>
      </c>
      <c r="F23" s="3" t="str">
        <f>IF(D23=E23,"Компетенция развита на должном уровне",IF(E23=0,"Компетенция не требуется для должности",IF(E23&gt;D23,"Компетенция развита недостаточно","Компетенция развита выше необходимого уровня")))</f>
        <v>Компетенция развита недостаточно</v>
      </c>
      <c r="G23" s="6">
        <f>IF(D23=E23,1,IF(E23=0,0,IF(E23&gt;D23,-1,2)))</f>
        <v>-1</v>
      </c>
    </row>
    <row r="25" spans="1:7" ht="13.5" customHeight="1" x14ac:dyDescent="0.25">
      <c r="A25" s="1" t="s">
        <v>10</v>
      </c>
    </row>
    <row r="26" spans="1:7" ht="39.6" x14ac:dyDescent="0.25">
      <c r="A26" s="7" t="s">
        <v>7</v>
      </c>
      <c r="B26" s="7" t="s">
        <v>8</v>
      </c>
      <c r="C26" s="7" t="s">
        <v>9</v>
      </c>
      <c r="D26" s="7" t="s">
        <v>12</v>
      </c>
      <c r="E26" s="7" t="s">
        <v>11</v>
      </c>
      <c r="F26" s="7" t="s">
        <v>13</v>
      </c>
    </row>
    <row r="27" spans="1:7" ht="26.4" x14ac:dyDescent="0.25">
      <c r="A27" s="8" t="s">
        <v>18</v>
      </c>
      <c r="B27" s="3" t="s">
        <v>24</v>
      </c>
      <c r="C27" s="3" t="s">
        <v>25</v>
      </c>
      <c r="D27" s="6">
        <v>5</v>
      </c>
      <c r="E27" s="6">
        <f t="shared" ref="E27:E39" si="3">IFERROR(VLOOKUP(B27,$B$11:$D$24,3,FALSE),0)</f>
        <v>5</v>
      </c>
      <c r="F27" s="3" t="str">
        <f t="shared" ref="F27:F39" si="4">IF(E27=0,"Компетенцию требуется оценить у сотрудника","")</f>
        <v/>
      </c>
    </row>
    <row r="28" spans="1:7" ht="13.2" x14ac:dyDescent="0.25">
      <c r="A28" s="9"/>
      <c r="B28" s="3" t="s">
        <v>26</v>
      </c>
      <c r="C28" s="3" t="s">
        <v>23</v>
      </c>
      <c r="D28" s="6">
        <v>4</v>
      </c>
      <c r="E28" s="6">
        <f t="shared" si="3"/>
        <v>5</v>
      </c>
      <c r="F28" s="3" t="str">
        <f t="shared" si="4"/>
        <v/>
      </c>
    </row>
    <row r="29" spans="1:7" ht="13.2" x14ac:dyDescent="0.25">
      <c r="A29" s="9"/>
      <c r="B29" s="3" t="s">
        <v>19</v>
      </c>
      <c r="C29" s="3" t="s">
        <v>23</v>
      </c>
      <c r="D29" s="6">
        <v>4</v>
      </c>
      <c r="E29" s="6">
        <f t="shared" si="3"/>
        <v>4</v>
      </c>
      <c r="F29" s="3" t="str">
        <f t="shared" si="4"/>
        <v/>
      </c>
    </row>
    <row r="30" spans="1:7" ht="13.2" x14ac:dyDescent="0.25">
      <c r="A30" s="9"/>
      <c r="B30" s="3" t="s">
        <v>37</v>
      </c>
      <c r="C30" s="3" t="s">
        <v>25</v>
      </c>
      <c r="D30" s="6">
        <v>5</v>
      </c>
      <c r="E30" s="6">
        <f t="shared" si="3"/>
        <v>0</v>
      </c>
      <c r="F30" s="3" t="str">
        <f t="shared" si="4"/>
        <v>Компетенцию требуется оценить у сотрудника</v>
      </c>
    </row>
    <row r="31" spans="1:7" ht="13.2" x14ac:dyDescent="0.25">
      <c r="A31" s="9"/>
      <c r="B31" s="3" t="s">
        <v>22</v>
      </c>
      <c r="C31" s="3" t="s">
        <v>25</v>
      </c>
      <c r="D31" s="6">
        <v>5</v>
      </c>
      <c r="E31" s="6">
        <f t="shared" si="3"/>
        <v>4</v>
      </c>
      <c r="F31" s="3" t="str">
        <f t="shared" si="4"/>
        <v/>
      </c>
    </row>
    <row r="32" spans="1:7" ht="13.2" x14ac:dyDescent="0.25">
      <c r="A32" s="10"/>
      <c r="B32" s="3" t="s">
        <v>38</v>
      </c>
      <c r="C32" s="3" t="s">
        <v>23</v>
      </c>
      <c r="D32" s="6">
        <v>4</v>
      </c>
      <c r="E32" s="6">
        <f t="shared" si="3"/>
        <v>0</v>
      </c>
      <c r="F32" s="3" t="str">
        <f t="shared" si="4"/>
        <v>Компетенцию требуется оценить у сотрудника</v>
      </c>
    </row>
    <row r="33" spans="1:6" ht="13.2" x14ac:dyDescent="0.25">
      <c r="A33" s="8" t="s">
        <v>27</v>
      </c>
      <c r="B33" s="3" t="s">
        <v>28</v>
      </c>
      <c r="C33" s="3" t="s">
        <v>23</v>
      </c>
      <c r="D33" s="6">
        <v>4</v>
      </c>
      <c r="E33" s="6">
        <f t="shared" si="3"/>
        <v>4</v>
      </c>
      <c r="F33" s="3" t="str">
        <f t="shared" si="4"/>
        <v/>
      </c>
    </row>
    <row r="34" spans="1:6" ht="13.2" x14ac:dyDescent="0.25">
      <c r="A34" s="9"/>
      <c r="B34" s="3" t="s">
        <v>39</v>
      </c>
      <c r="C34" s="3" t="s">
        <v>20</v>
      </c>
      <c r="D34" s="6">
        <v>4</v>
      </c>
      <c r="E34" s="6">
        <f t="shared" si="3"/>
        <v>0</v>
      </c>
      <c r="F34" s="3" t="str">
        <f t="shared" si="4"/>
        <v>Компетенцию требуется оценить у сотрудника</v>
      </c>
    </row>
    <row r="35" spans="1:6" ht="13.2" x14ac:dyDescent="0.25">
      <c r="A35" s="10"/>
      <c r="B35" s="3" t="s">
        <v>40</v>
      </c>
      <c r="C35" s="3" t="s">
        <v>23</v>
      </c>
      <c r="D35" s="6">
        <v>4</v>
      </c>
      <c r="E35" s="6">
        <f t="shared" si="3"/>
        <v>0</v>
      </c>
      <c r="F35" s="3" t="str">
        <f t="shared" si="4"/>
        <v>Компетенцию требуется оценить у сотрудника</v>
      </c>
    </row>
    <row r="36" spans="1:6" ht="13.2" x14ac:dyDescent="0.25">
      <c r="A36" s="8" t="s">
        <v>32</v>
      </c>
      <c r="B36" s="3" t="s">
        <v>33</v>
      </c>
      <c r="C36" s="3" t="s">
        <v>25</v>
      </c>
      <c r="D36" s="6">
        <v>5</v>
      </c>
      <c r="E36" s="6">
        <f t="shared" si="3"/>
        <v>5</v>
      </c>
      <c r="F36" s="3" t="str">
        <f t="shared" si="4"/>
        <v/>
      </c>
    </row>
    <row r="37" spans="1:6" ht="26.4" x14ac:dyDescent="0.25">
      <c r="A37" s="9"/>
      <c r="B37" s="3" t="s">
        <v>34</v>
      </c>
      <c r="C37" s="3" t="s">
        <v>25</v>
      </c>
      <c r="D37" s="6">
        <v>5</v>
      </c>
      <c r="E37" s="6">
        <f t="shared" si="3"/>
        <v>4</v>
      </c>
      <c r="F37" s="3" t="str">
        <f t="shared" si="4"/>
        <v/>
      </c>
    </row>
    <row r="38" spans="1:6" ht="13.2" x14ac:dyDescent="0.25">
      <c r="A38" s="9"/>
      <c r="B38" s="3" t="s">
        <v>41</v>
      </c>
      <c r="C38" s="3" t="s">
        <v>23</v>
      </c>
      <c r="D38" s="6">
        <v>4</v>
      </c>
      <c r="E38" s="6">
        <f t="shared" si="3"/>
        <v>0</v>
      </c>
      <c r="F38" s="3" t="str">
        <f t="shared" si="4"/>
        <v>Компетенцию требуется оценить у сотрудника</v>
      </c>
    </row>
    <row r="39" spans="1:6" ht="13.2" x14ac:dyDescent="0.25">
      <c r="A39" s="9"/>
      <c r="B39" s="3" t="s">
        <v>42</v>
      </c>
      <c r="C39" s="3" t="s">
        <v>23</v>
      </c>
      <c r="D39" s="6">
        <v>4</v>
      </c>
      <c r="E39" s="6">
        <f t="shared" si="3"/>
        <v>0</v>
      </c>
      <c r="F39" s="3" t="str">
        <f t="shared" si="4"/>
        <v>Компетенцию требуется оценить у сотрудника</v>
      </c>
    </row>
    <row r="40" spans="1:6" ht="13.2" x14ac:dyDescent="0.25">
      <c r="A40" s="10"/>
      <c r="B40" s="3" t="s">
        <v>36</v>
      </c>
      <c r="C40" s="3" t="s">
        <v>25</v>
      </c>
      <c r="D40" s="6">
        <v>5</v>
      </c>
      <c r="E40" s="6">
        <f>IFERROR(VLOOKUP(B40,$B$11:$D$24,3,FALSE),0)</f>
        <v>4</v>
      </c>
      <c r="F40" s="3" t="str">
        <f>IF(E40=0,"Компетенцию требуется оценить у сотрудника","")</f>
        <v/>
      </c>
    </row>
  </sheetData>
  <mergeCells count="6">
    <mergeCell ref="A12:A16"/>
    <mergeCell ref="A17:A19"/>
    <mergeCell ref="A20:A23"/>
    <mergeCell ref="A27:A32"/>
    <mergeCell ref="A33:A35"/>
    <mergeCell ref="A36:A40"/>
  </mergeCells>
  <phoneticPr fontId="0" type="noConversion"/>
  <conditionalFormatting sqref="B12:B23">
    <cfRule type="expression" dxfId="9" priority="7">
      <formula>G12=2</formula>
    </cfRule>
    <cfRule type="expression" dxfId="8" priority="8">
      <formula>G12=-1</formula>
    </cfRule>
    <cfRule type="expression" dxfId="7" priority="9">
      <formula>G12=0</formula>
    </cfRule>
    <cfRule type="expression" dxfId="6" priority="10">
      <formula>G12=1</formula>
    </cfRule>
  </conditionalFormatting>
  <conditionalFormatting sqref="F12:F23">
    <cfRule type="expression" dxfId="5" priority="3">
      <formula>G12=2</formula>
    </cfRule>
    <cfRule type="expression" dxfId="4" priority="4">
      <formula>G12=-1</formula>
    </cfRule>
    <cfRule type="expression" dxfId="3" priority="5">
      <formula>G12=0</formula>
    </cfRule>
    <cfRule type="expression" dxfId="2" priority="6">
      <formula>G12=1</formula>
    </cfRule>
  </conditionalFormatting>
  <conditionalFormatting sqref="B27:B40">
    <cfRule type="expression" dxfId="1" priority="2">
      <formula>E27=0</formula>
    </cfRule>
  </conditionalFormatting>
  <conditionalFormatting sqref="F27:F40">
    <cfRule type="expression" dxfId="0" priority="1">
      <formula>E27=0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</vt:i4>
      </vt:variant>
    </vt:vector>
  </HeadingPairs>
  <TitlesOfParts>
    <vt:vector size="16" baseType="lpstr">
      <vt:lpstr>Оценка по компетенциям</vt:lpstr>
      <vt:lpstr>S_Компетенции_должности_B</vt:lpstr>
      <vt:lpstr>S_Компетенции_должности_E</vt:lpstr>
      <vt:lpstr>S_Компетенции_физлица_B</vt:lpstr>
      <vt:lpstr>S_Компетенции_физлица_E</vt:lpstr>
      <vt:lpstr>S_Оргединицы_B</vt:lpstr>
      <vt:lpstr>S_Оргединицы_E</vt:lpstr>
      <vt:lpstr>S_Текущий_грейд_B</vt:lpstr>
      <vt:lpstr>S_Текущий_грейд_E</vt:lpstr>
      <vt:lpstr>S_ФИО_B</vt:lpstr>
      <vt:lpstr>S_ФИО_E</vt:lpstr>
      <vt:lpstr>Компетенции_должности</vt:lpstr>
      <vt:lpstr>Компетенции_физлица</vt:lpstr>
      <vt:lpstr>Оргединицы</vt:lpstr>
      <vt:lpstr>Текущий_грейд</vt:lpstr>
      <vt:lpstr>ФИО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2023-08-07T14:31:02Z</dcterms:modified>
</cp:coreProperties>
</file>